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Wprowadzenie" sheetId="1" r:id="rId1"/>
    <sheet name="Bilans i rzis" sheetId="2" r:id="rId2"/>
    <sheet name="Informacje dodatkowa" sheetId="3" r:id="rId3"/>
  </sheets>
  <definedNames>
    <definedName name="_xlnm.Print_Area" localSheetId="1">'Bilans i rzis'!$A$1:$D$80</definedName>
    <definedName name="_xlfn_BAHTTEXT">#N/A</definedName>
    <definedName name="_xlfn__FV">#N/A</definedName>
  </definedNames>
  <calcPr fullCalcOnLoad="1"/>
</workbook>
</file>

<file path=xl/sharedStrings.xml><?xml version="1.0" encoding="utf-8"?>
<sst xmlns="http://schemas.openxmlformats.org/spreadsheetml/2006/main" count="179" uniqueCount="159">
  <si>
    <t>Sprawozdanie Finansowe</t>
  </si>
  <si>
    <t>Sprawozdanie sporządzone zgodnie z Załącznikiem Nr 6 do ustawy o rachunkowości</t>
  </si>
  <si>
    <t>Data sporządzenia sprawozdania finansowego:</t>
  </si>
  <si>
    <t>Wprowadzenie do sprawozdania finansowego</t>
  </si>
  <si>
    <t>1)</t>
  </si>
  <si>
    <t>Nazwa, siedziba</t>
  </si>
  <si>
    <t>Nazwa organizacji:</t>
  </si>
  <si>
    <t>Stowarzyszenie Kreatywni 50 Plus</t>
  </si>
  <si>
    <t>Województwo:</t>
  </si>
  <si>
    <t>mazowieckie</t>
  </si>
  <si>
    <t xml:space="preserve">Gmina: </t>
  </si>
  <si>
    <t>M.St.Warszawa</t>
  </si>
  <si>
    <t xml:space="preserve">Powiat: </t>
  </si>
  <si>
    <t xml:space="preserve">Miejscowość: </t>
  </si>
  <si>
    <t>Warszawa</t>
  </si>
  <si>
    <t>Adres</t>
  </si>
  <si>
    <t>Kraj:</t>
  </si>
  <si>
    <t xml:space="preserve">Polska </t>
  </si>
  <si>
    <t xml:space="preserve">Województwo: </t>
  </si>
  <si>
    <t>Ulica:</t>
  </si>
  <si>
    <t xml:space="preserve">Stryjeńskich </t>
  </si>
  <si>
    <t>nr domu</t>
  </si>
  <si>
    <t>nr lokalu</t>
  </si>
  <si>
    <t>Kod pocz.</t>
  </si>
  <si>
    <t>02-791</t>
  </si>
  <si>
    <t xml:space="preserve">Poczta: </t>
  </si>
  <si>
    <t>Numer we właściwym rejestrze sądowym albo ewidencji</t>
  </si>
  <si>
    <t>NIP:</t>
  </si>
  <si>
    <t>KRS:</t>
  </si>
  <si>
    <t>2)</t>
  </si>
  <si>
    <t>Wskazanie czasu trwania działalności jednostki, jeżeli jest ograniczony</t>
  </si>
  <si>
    <t>Czas trwania działalności jednostki jest nieograniczony</t>
  </si>
  <si>
    <t>3)</t>
  </si>
  <si>
    <t xml:space="preserve">Wskazanie okresu objętego sprawozdaniem finansowym; </t>
  </si>
  <si>
    <t>Data początkowa okresu, za który sporządzono sprawozdanie:</t>
  </si>
  <si>
    <t>Data końcowa okresu, za który sporządzono sprawozdanie:</t>
  </si>
  <si>
    <t>4)</t>
  </si>
  <si>
    <t xml:space="preserve">Wskazanie, czy sprawozdanie finansowe zostało sporządzone przy założeniu kontynuowania </t>
  </si>
  <si>
    <t xml:space="preserve">działalności przez jednostkę w dającej się przewidzieć przyszłości oraz </t>
  </si>
  <si>
    <t xml:space="preserve">czy nie istnieją okoliczności wskazujące na zagrożenie kontynuowania przez nią działalności; </t>
  </si>
  <si>
    <t>Sprawozdanie finansowe zostało sporządzone przy założeniu kontynuowania działalności przez jednostkę w dającej się przewidzieć przyszłości. Nie istnieją okoliczności wskazujące na zagrożenie kontynuowania przez nią działalności.</t>
  </si>
  <si>
    <t>5)</t>
  </si>
  <si>
    <t xml:space="preserve">Omówienie przyjętych zasad (polityki) rachunkowości, w zakresie w jakim ustawa pozostawia </t>
  </si>
  <si>
    <t>jednostce prawo wyboru, w tym: metod wyceny aktywów i pasywów (także amortyzacji),</t>
  </si>
  <si>
    <t>ustalenia wyniku finansowego oraz sposobu sporządzenia sprawozdania finansowego</t>
  </si>
  <si>
    <t>Organizacja sporządza sprawozdanie finansowe dla organizacji pozarządowych, określonych w art. 3 ust. 2 ustawy o działalności pożytku publicznego i o wolontariacie, zgodnie z załącznikiem 6 do ustawy o rachunkowości</t>
  </si>
  <si>
    <t xml:space="preserve">Organizacja posiada środki finansowe w walucie polskiej wyceniane według wartości nominalnej. </t>
  </si>
  <si>
    <t>Wynik finansowy ustalany jest z uwzględnieniem wyodrębnienia rodzajów działań określonych w ustawie o działalności pożytku publicznego i o wolontariacie</t>
  </si>
  <si>
    <t>Stowarzyszenie Kreatywni 50Plus</t>
  </si>
  <si>
    <t>02-791 Warszawa, ul. Stryjeńskich 19 m 198</t>
  </si>
  <si>
    <t xml:space="preserve">BILANS sporządzony na dzień </t>
  </si>
  <si>
    <t>na podstawie załącznika 6 - ustawy o rachunkowości</t>
  </si>
  <si>
    <t>AKTYWA</t>
  </si>
  <si>
    <t>Stan aktywów na dzień:</t>
  </si>
  <si>
    <t>Wyszczególnienie aktywów</t>
  </si>
  <si>
    <t>(początek roku)</t>
  </si>
  <si>
    <t>(koniec roku)</t>
  </si>
  <si>
    <t>A. AKTYWA TRWAŁE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</si>
  <si>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</si>
  <si>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</si>
  <si>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</si>
  <si>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</si>
  <si>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</si>
  <si>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>B. AKTYWA OBROTOWE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</si>
  <si>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</si>
  <si>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</si>
  <si>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</si>
  <si>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</si>
  <si>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</si>
  <si>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>Aktywa razem</t>
  </si>
  <si>
    <t>PASYWA</t>
  </si>
  <si>
    <t>Stan pasywów na dzień:</t>
  </si>
  <si>
    <t>Wyszczególnienie pasywów</t>
  </si>
  <si>
    <t>A. FUNDUSZ WŁASNY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</si>
  <si>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</si>
  <si>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</si>
  <si>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</si>
  <si>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</si>
  <si>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B. ZOBOWIĄZANIA I REZERWY NA ZOBOWIĄZANIA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</si>
  <si>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</si>
  <si>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</si>
  <si>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</si>
  <si>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</si>
  <si>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Pasywa razem</t>
  </si>
  <si>
    <t>RACHUNEK ZYSKÓW I STRAT sporządzony na dzień</t>
  </si>
  <si>
    <t>Poz</t>
  </si>
  <si>
    <t>Wyszczególnienie</t>
  </si>
  <si>
    <t>Kwota za rok poprzedni</t>
  </si>
  <si>
    <t>Kwota za rok obrotowy</t>
  </si>
  <si>
    <t>A.</t>
  </si>
  <si>
    <t xml:space="preserve">Przychody z działalności statutowej </t>
  </si>
  <si>
    <t>I</t>
  </si>
  <si>
    <t xml:space="preserve"> Przychody z nieodpłatnej działalności pożytku publicznego </t>
  </si>
  <si>
    <t>II</t>
  </si>
  <si>
    <t xml:space="preserve"> Przychody z odpłatnej działalności pożytku publicznego </t>
  </si>
  <si>
    <t>III</t>
  </si>
  <si>
    <t xml:space="preserve"> Przychody z pozostałej działalności statutowej </t>
  </si>
  <si>
    <t>B.</t>
  </si>
  <si>
    <t xml:space="preserve">Koszty działalności statutowej </t>
  </si>
  <si>
    <t xml:space="preserve"> Koszty nieodpłatnej działalności pożytku publicznego </t>
  </si>
  <si>
    <t xml:space="preserve"> Koszty odpłatnej działalności pożytku publicznego </t>
  </si>
  <si>
    <t xml:space="preserve"> Koszty pozostałej działalności statutowej </t>
  </si>
  <si>
    <t>C.</t>
  </si>
  <si>
    <t xml:space="preserve">Zysk (strata) z działalności statutowej (A-B) </t>
  </si>
  <si>
    <t xml:space="preserve">D. </t>
  </si>
  <si>
    <t xml:space="preserve">Przychody z działalności gospodarczej </t>
  </si>
  <si>
    <t xml:space="preserve">E. </t>
  </si>
  <si>
    <t>Koszty działalności gospodarczej</t>
  </si>
  <si>
    <t>F.</t>
  </si>
  <si>
    <t xml:space="preserve">Zysk (strata) z działalności gospodarczej (D-E) </t>
  </si>
  <si>
    <t>G.</t>
  </si>
  <si>
    <t xml:space="preserve">Koszty ogólnego zarządu </t>
  </si>
  <si>
    <t>H.</t>
  </si>
  <si>
    <t xml:space="preserve">Zysk (strata) z działalności operacyjnej (C+F-G) </t>
  </si>
  <si>
    <t>I.</t>
  </si>
  <si>
    <t xml:space="preserve">Pozostałe przychody operacyjne </t>
  </si>
  <si>
    <t>J.</t>
  </si>
  <si>
    <t xml:space="preserve">Pozostałe koszty operacyjne </t>
  </si>
  <si>
    <t>K.</t>
  </si>
  <si>
    <t xml:space="preserve">Przychody finansowe </t>
  </si>
  <si>
    <t>L.</t>
  </si>
  <si>
    <t xml:space="preserve">Koszty finansowe </t>
  </si>
  <si>
    <t>M.</t>
  </si>
  <si>
    <t xml:space="preserve">Zysk (strata) brutto (H+I-J+K-L) </t>
  </si>
  <si>
    <t>N.</t>
  </si>
  <si>
    <t xml:space="preserve">Podatek dochodowy </t>
  </si>
  <si>
    <t>O.</t>
  </si>
  <si>
    <t>Zysk (strata) netto (M-N)</t>
  </si>
  <si>
    <t>Warszawa, 22.03.2019</t>
  </si>
  <si>
    <t>................................................</t>
  </si>
  <si>
    <t xml:space="preserve">                 (miejsce i data sporządzenia)</t>
  </si>
  <si>
    <t xml:space="preserve"> </t>
  </si>
  <si>
    <t>...............................................................</t>
  </si>
  <si>
    <t>Informacja dodatkowa</t>
  </si>
  <si>
    <t>Informacje o wszelkich zobowiązaniach finansowych, w tym z tytułu dłużnych instrumentów finansowych, gwarancji i poręczeń lub zobowiązań warunkowych nieuwzględnionych w bilansie, ze wskazaniem charakteru i formy wierzytelności zabezpieczonych rzeczowo;</t>
  </si>
  <si>
    <t>Stowarzyszenie nie posiada żadnych zobowiązań z tytułu dłużnych instrumentów finansowych, gwarancji i poręczeń lub zobowiązań warunkowych nieuwzględnionych w bilansie. Jedyne zobowiązania finansowe organizacji opisane są w części: Uzupełniające dane o aktywach i pasywach.</t>
  </si>
  <si>
    <t>Informacje o kwotach zaliczek i kredytów udzielonych członkom organów administrujących, zarządzających i nadzorujących, ze wskazaniem oprocentowania, głównych warunków oraz wszelkich kwot spłaconych, odpisanych lub umorzonych, a także zobowiązań zaciągniętych w ich imieniu tytułem gwarancji i poręczeń wszelkiego rodzaju, ze wskazaniem kwoty ogółem dla każdej kategorii;</t>
  </si>
  <si>
    <t>Organizacja nie udziela kredytów członkom organów administrujących, zarządzających i nadzorujących, a także nie ma zobowiązań zaciągniętych w ich imieniu tytułem gwarancji i poręczeń wszelkiego rodzaju</t>
  </si>
  <si>
    <t>Uzupełniające dane o aktywach i pasywach;</t>
  </si>
  <si>
    <t>Aktywa: środki w kasie 0,00 zł, na rachunku bankowym 2475,67. Pasywa: na pasywa poza wynikami poszczególnych lat składają się zobowiązania za zakupione materiały i usługi 1786,35zł.</t>
  </si>
  <si>
    <t>Informacje o strukturze zrealizowanych przychodów ze wskazaniem ich źródeł, w tym w szczególności informacje o przychodach wyodrębnionych zgodnie z przepisami ustawy z dnia 24 kwietnia 2003 r. o działalności pożytku publicznego i o wolontariacie, oraz informacje o przychodach z tytułu składek członkowskich i dotacji pochodzących ze środków publicznych;</t>
  </si>
  <si>
    <t xml:space="preserve"> - Darowizny osób fizycznych:</t>
  </si>
  <si>
    <t xml:space="preserve"> - Dotacje UM St.Warszawy</t>
  </si>
  <si>
    <t xml:space="preserve"> - Działalność odpłatna </t>
  </si>
  <si>
    <t>-  Składki członkowskie</t>
  </si>
  <si>
    <t>Informacje o strukturze poniesionych kosztów;</t>
  </si>
  <si>
    <t xml:space="preserve"> - Statutowe</t>
  </si>
  <si>
    <t xml:space="preserve"> - Dotacje UM St. Warszawy</t>
  </si>
  <si>
    <t xml:space="preserve"> - Działalność odpłatna</t>
  </si>
  <si>
    <t xml:space="preserve"> - Koszty ogólne</t>
  </si>
  <si>
    <t>6)</t>
  </si>
  <si>
    <t>Dane o źródłach zwiększenia i sposobie wykorzystania funduszu statutowego;</t>
  </si>
  <si>
    <t>Stowarzyszenie nie tworzy funduszu statutowego</t>
  </si>
  <si>
    <t>7)</t>
  </si>
  <si>
    <t>Jeżeli jednostka posiada status organizacji pożytku publicznego, zamieszcza w informacji dodatkowej dane na temat uzyskanych przychodów i poniesionych kosztów z tytułu 1% podatku dochodowego od osób fizycznych oraz sposobu wydatkowania środków pochodzących z 1% podatku dochodowego od osób fizycznych;</t>
  </si>
  <si>
    <t xml:space="preserve">Stowarzyszenie nie posiada statusu organizacji pożytku publicznego. </t>
  </si>
  <si>
    <t>8)</t>
  </si>
  <si>
    <t>Inne informacje niż wymienione w pkt 1-7, jeżeli mogłyby w istotny sposób wpłynąć na ocenę sytuacji majątkowej i finansowej oraz wynik finansowy jednostki, w tym dodatkowe informacje i objaśnienia wymienione w załączniku nr 1 do ustawy, o ile mają zastosowanie do jednostki.</t>
  </si>
  <si>
    <t>Stowarzyszenie otrzymało darowizny od osób prywatnych i przeznaczyło je na działanie statutowe w zakresie edukacji i działalności kulturalnej. Informację o otrzymanych darowiznach upubliczniamy w ramach ujawnienia całego sprawozdania finansowego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</si>
</sst>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D/MM/YYYY"/>
    <numFmt numFmtId="168" formatCode="#,##0.00"/>
    <numFmt numFmtId="169" formatCode="0.00"/>
    <numFmt numFmtId="170" formatCode="#,##0.00_ ;\-#,##0.00\ "/>
    <numFmt numFmtId="171" formatCode="@"/>
    <numFmt numFmtId="172" formatCode="#,##0.00&quot; zł&quot;;[RED]\-#,##0.00&quot; zł&quot;"/>
  </numFmts>
  <fonts count="1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u val="single"/>
      <sz val="9"/>
      <name val="Verdana"/>
      <family val="2"/>
    </font>
    <font>
      <sz val="9"/>
      <color indexed="8"/>
      <name val="Verdana"/>
      <family val="2"/>
    </font>
    <font>
      <vertAlign val="superscript"/>
      <sz val="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12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7" fontId="2" fillId="2" borderId="0" xfId="0" applyNumberFormat="1" applyFont="1" applyFill="1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2" borderId="0" xfId="0" applyFont="1" applyFill="1" applyBorder="1" applyAlignment="1">
      <alignment/>
    </xf>
    <xf numFmtId="164" fontId="2" fillId="2" borderId="0" xfId="0" applyFont="1" applyFill="1" applyAlignment="1">
      <alignment/>
    </xf>
    <xf numFmtId="164" fontId="4" fillId="0" borderId="0" xfId="0" applyFont="1" applyAlignment="1">
      <alignment horizontal="right"/>
    </xf>
    <xf numFmtId="164" fontId="2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2" borderId="0" xfId="0" applyFont="1" applyFill="1" applyBorder="1" applyAlignment="1">
      <alignment wrapText="1"/>
    </xf>
    <xf numFmtId="164" fontId="12" fillId="0" borderId="0" xfId="0" applyFont="1" applyAlignment="1">
      <alignment/>
    </xf>
    <xf numFmtId="168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 horizontal="right"/>
    </xf>
    <xf numFmtId="167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center"/>
    </xf>
    <xf numFmtId="164" fontId="12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1" xfId="0" applyFont="1" applyBorder="1" applyAlignment="1">
      <alignment/>
    </xf>
    <xf numFmtId="164" fontId="12" fillId="0" borderId="2" xfId="0" applyFont="1" applyBorder="1" applyAlignment="1">
      <alignment horizontal="center"/>
    </xf>
    <xf numFmtId="164" fontId="12" fillId="0" borderId="3" xfId="0" applyFont="1" applyBorder="1" applyAlignment="1">
      <alignment/>
    </xf>
    <xf numFmtId="167" fontId="12" fillId="0" borderId="4" xfId="0" applyNumberFormat="1" applyFont="1" applyBorder="1" applyAlignment="1">
      <alignment horizontal="center"/>
    </xf>
    <xf numFmtId="167" fontId="12" fillId="0" borderId="5" xfId="0" applyNumberFormat="1" applyFont="1" applyBorder="1" applyAlignment="1">
      <alignment horizontal="center"/>
    </xf>
    <xf numFmtId="164" fontId="12" fillId="0" borderId="6" xfId="0" applyFont="1" applyBorder="1" applyAlignment="1">
      <alignment horizontal="center"/>
    </xf>
    <xf numFmtId="164" fontId="12" fillId="0" borderId="7" xfId="0" applyFont="1" applyBorder="1" applyAlignment="1">
      <alignment horizontal="center"/>
    </xf>
    <xf numFmtId="164" fontId="16" fillId="0" borderId="8" xfId="0" applyFont="1" applyBorder="1" applyAlignment="1">
      <alignment/>
    </xf>
    <xf numFmtId="168" fontId="15" fillId="0" borderId="8" xfId="15" applyNumberFormat="1" applyFont="1" applyFill="1" applyBorder="1" applyAlignment="1" applyProtection="1">
      <alignment wrapText="1"/>
      <protection/>
    </xf>
    <xf numFmtId="168" fontId="15" fillId="0" borderId="9" xfId="15" applyNumberFormat="1" applyFont="1" applyFill="1" applyBorder="1" applyAlignment="1" applyProtection="1">
      <alignment wrapText="1"/>
      <protection/>
    </xf>
    <xf numFmtId="168" fontId="15" fillId="0" borderId="10" xfId="0" applyNumberFormat="1" applyFont="1" applyBorder="1" applyAlignment="1">
      <alignment/>
    </xf>
    <xf numFmtId="168" fontId="15" fillId="0" borderId="11" xfId="0" applyNumberFormat="1" applyFont="1" applyBorder="1" applyAlignment="1">
      <alignment/>
    </xf>
    <xf numFmtId="164" fontId="12" fillId="0" borderId="3" xfId="0" applyFont="1" applyBorder="1" applyAlignment="1">
      <alignment/>
    </xf>
    <xf numFmtId="168" fontId="15" fillId="0" borderId="12" xfId="0" applyNumberFormat="1" applyFont="1" applyBorder="1" applyAlignment="1">
      <alignment/>
    </xf>
    <xf numFmtId="168" fontId="15" fillId="0" borderId="13" xfId="0" applyNumberFormat="1" applyFont="1" applyBorder="1" applyAlignment="1">
      <alignment/>
    </xf>
    <xf numFmtId="168" fontId="15" fillId="0" borderId="14" xfId="0" applyNumberFormat="1" applyFont="1" applyBorder="1" applyAlignment="1">
      <alignment/>
    </xf>
    <xf numFmtId="168" fontId="15" fillId="0" borderId="5" xfId="0" applyNumberFormat="1" applyFont="1" applyBorder="1" applyAlignment="1">
      <alignment/>
    </xf>
    <xf numFmtId="168" fontId="15" fillId="0" borderId="1" xfId="0" applyNumberFormat="1" applyFont="1" applyBorder="1" applyAlignment="1">
      <alignment/>
    </xf>
    <xf numFmtId="168" fontId="15" fillId="0" borderId="15" xfId="0" applyNumberFormat="1" applyFont="1" applyBorder="1" applyAlignment="1">
      <alignment/>
    </xf>
    <xf numFmtId="164" fontId="16" fillId="0" borderId="3" xfId="0" applyFont="1" applyBorder="1" applyAlignment="1">
      <alignment/>
    </xf>
    <xf numFmtId="168" fontId="15" fillId="0" borderId="3" xfId="15" applyNumberFormat="1" applyFont="1" applyFill="1" applyBorder="1" applyAlignment="1" applyProtection="1">
      <alignment/>
      <protection/>
    </xf>
    <xf numFmtId="168" fontId="15" fillId="0" borderId="16" xfId="15" applyNumberFormat="1" applyFont="1" applyFill="1" applyBorder="1" applyAlignment="1" applyProtection="1">
      <alignment/>
      <protection/>
    </xf>
    <xf numFmtId="168" fontId="12" fillId="2" borderId="3" xfId="0" applyNumberFormat="1" applyFont="1" applyFill="1" applyBorder="1" applyAlignment="1">
      <alignment/>
    </xf>
    <xf numFmtId="168" fontId="12" fillId="2" borderId="16" xfId="0" applyNumberFormat="1" applyFont="1" applyFill="1" applyBorder="1" applyAlignment="1">
      <alignment/>
    </xf>
    <xf numFmtId="168" fontId="12" fillId="2" borderId="16" xfId="15" applyNumberFormat="1" applyFont="1" applyFill="1" applyBorder="1" applyAlignment="1" applyProtection="1">
      <alignment/>
      <protection/>
    </xf>
    <xf numFmtId="164" fontId="12" fillId="0" borderId="10" xfId="0" applyFont="1" applyBorder="1" applyAlignment="1">
      <alignment/>
    </xf>
    <xf numFmtId="168" fontId="12" fillId="2" borderId="10" xfId="0" applyNumberFormat="1" applyFont="1" applyFill="1" applyBorder="1" applyAlignment="1">
      <alignment/>
    </xf>
    <xf numFmtId="168" fontId="12" fillId="2" borderId="11" xfId="15" applyNumberFormat="1" applyFont="1" applyFill="1" applyBorder="1" applyAlignment="1" applyProtection="1">
      <alignment/>
      <protection/>
    </xf>
    <xf numFmtId="164" fontId="16" fillId="0" borderId="17" xfId="0" applyFont="1" applyBorder="1" applyAlignment="1">
      <alignment/>
    </xf>
    <xf numFmtId="168" fontId="15" fillId="2" borderId="3" xfId="15" applyNumberFormat="1" applyFont="1" applyFill="1" applyBorder="1" applyAlignment="1" applyProtection="1">
      <alignment/>
      <protection/>
    </xf>
    <xf numFmtId="168" fontId="15" fillId="2" borderId="16" xfId="15" applyNumberFormat="1" applyFont="1" applyFill="1" applyBorder="1" applyAlignment="1" applyProtection="1">
      <alignment/>
      <protection/>
    </xf>
    <xf numFmtId="164" fontId="15" fillId="0" borderId="18" xfId="0" applyFont="1" applyBorder="1" applyAlignment="1">
      <alignment horizontal="center"/>
    </xf>
    <xf numFmtId="168" fontId="15" fillId="0" borderId="6" xfId="15" applyNumberFormat="1" applyFont="1" applyFill="1" applyBorder="1" applyAlignment="1" applyProtection="1">
      <alignment/>
      <protection/>
    </xf>
    <xf numFmtId="168" fontId="15" fillId="0" borderId="7" xfId="15" applyNumberFormat="1" applyFont="1" applyFill="1" applyBorder="1" applyAlignment="1" applyProtection="1">
      <alignment/>
      <protection/>
    </xf>
    <xf numFmtId="164" fontId="12" fillId="0" borderId="0" xfId="0" applyFont="1" applyAlignment="1">
      <alignment horizontal="center"/>
    </xf>
    <xf numFmtId="167" fontId="12" fillId="0" borderId="19" xfId="0" applyNumberFormat="1" applyFont="1" applyBorder="1" applyAlignment="1">
      <alignment horizontal="center"/>
    </xf>
    <xf numFmtId="167" fontId="12" fillId="0" borderId="13" xfId="0" applyNumberFormat="1" applyFont="1" applyBorder="1" applyAlignment="1">
      <alignment horizontal="center"/>
    </xf>
    <xf numFmtId="164" fontId="12" fillId="0" borderId="20" xfId="0" applyFont="1" applyBorder="1" applyAlignment="1">
      <alignment horizontal="center"/>
    </xf>
    <xf numFmtId="164" fontId="12" fillId="0" borderId="21" xfId="0" applyFont="1" applyBorder="1" applyAlignment="1">
      <alignment horizontal="center"/>
    </xf>
    <xf numFmtId="164" fontId="12" fillId="0" borderId="22" xfId="0" applyFont="1" applyBorder="1" applyAlignment="1">
      <alignment horizontal="center"/>
    </xf>
    <xf numFmtId="164" fontId="16" fillId="0" borderId="1" xfId="0" applyFont="1" applyBorder="1" applyAlignment="1">
      <alignment/>
    </xf>
    <xf numFmtId="168" fontId="15" fillId="0" borderId="1" xfId="15" applyNumberFormat="1" applyFont="1" applyFill="1" applyBorder="1" applyAlignment="1" applyProtection="1">
      <alignment/>
      <protection/>
    </xf>
    <xf numFmtId="168" fontId="15" fillId="0" borderId="15" xfId="15" applyNumberFormat="1" applyFont="1" applyFill="1" applyBorder="1" applyAlignment="1" applyProtection="1">
      <alignment/>
      <protection/>
    </xf>
    <xf numFmtId="164" fontId="17" fillId="0" borderId="3" xfId="0" applyFont="1" applyBorder="1" applyAlignment="1">
      <alignment vertical="center"/>
    </xf>
    <xf numFmtId="168" fontId="12" fillId="2" borderId="3" xfId="0" applyNumberFormat="1" applyFont="1" applyFill="1" applyBorder="1" applyAlignment="1">
      <alignment/>
    </xf>
    <xf numFmtId="168" fontId="12" fillId="2" borderId="16" xfId="0" applyNumberFormat="1" applyFont="1" applyFill="1" applyBorder="1" applyAlignment="1">
      <alignment/>
    </xf>
    <xf numFmtId="168" fontId="12" fillId="0" borderId="16" xfId="0" applyNumberFormat="1" applyFont="1" applyBorder="1" applyAlignment="1">
      <alignment/>
    </xf>
    <xf numFmtId="164" fontId="17" fillId="0" borderId="10" xfId="0" applyFont="1" applyBorder="1" applyAlignment="1">
      <alignment vertical="center"/>
    </xf>
    <xf numFmtId="168" fontId="12" fillId="0" borderId="11" xfId="0" applyNumberFormat="1" applyFont="1" applyBorder="1" applyAlignment="1">
      <alignment/>
    </xf>
    <xf numFmtId="164" fontId="16" fillId="0" borderId="12" xfId="0" applyFont="1" applyBorder="1" applyAlignment="1">
      <alignment/>
    </xf>
    <xf numFmtId="168" fontId="15" fillId="0" borderId="12" xfId="0" applyNumberFormat="1" applyFont="1" applyBorder="1" applyAlignment="1">
      <alignment/>
    </xf>
    <xf numFmtId="168" fontId="15" fillId="0" borderId="13" xfId="0" applyNumberFormat="1" applyFont="1" applyBorder="1" applyAlignment="1">
      <alignment/>
    </xf>
    <xf numFmtId="164" fontId="15" fillId="0" borderId="0" xfId="0" applyFont="1" applyBorder="1" applyAlignment="1">
      <alignment horizontal="center"/>
    </xf>
    <xf numFmtId="164" fontId="15" fillId="0" borderId="0" xfId="0" applyFont="1" applyAlignment="1">
      <alignment horizontal="right"/>
    </xf>
    <xf numFmtId="164" fontId="12" fillId="0" borderId="23" xfId="0" applyFont="1" applyBorder="1" applyAlignment="1">
      <alignment horizontal="center" vertical="center"/>
    </xf>
    <xf numFmtId="164" fontId="15" fillId="0" borderId="23" xfId="0" applyFont="1" applyBorder="1" applyAlignment="1">
      <alignment horizontal="center" vertical="center" wrapText="1"/>
    </xf>
    <xf numFmtId="165" fontId="15" fillId="0" borderId="23" xfId="15" applyFont="1" applyFill="1" applyBorder="1" applyAlignment="1" applyProtection="1">
      <alignment horizontal="center" vertical="center" wrapText="1"/>
      <protection/>
    </xf>
    <xf numFmtId="164" fontId="15" fillId="0" borderId="23" xfId="15" applyNumberFormat="1" applyFont="1" applyFill="1" applyBorder="1" applyAlignment="1" applyProtection="1">
      <alignment horizontal="center"/>
      <protection/>
    </xf>
    <xf numFmtId="165" fontId="15" fillId="0" borderId="23" xfId="15" applyFont="1" applyFill="1" applyBorder="1" applyAlignment="1" applyProtection="1">
      <alignment horizontal="center"/>
      <protection/>
    </xf>
    <xf numFmtId="164" fontId="12" fillId="0" borderId="23" xfId="0" applyFont="1" applyBorder="1" applyAlignment="1">
      <alignment horizontal="center"/>
    </xf>
    <xf numFmtId="164" fontId="15" fillId="0" borderId="24" xfId="0" applyFont="1" applyBorder="1" applyAlignment="1">
      <alignment horizontal="center" wrapText="1"/>
    </xf>
    <xf numFmtId="164" fontId="12" fillId="0" borderId="25" xfId="0" applyFont="1" applyBorder="1" applyAlignment="1">
      <alignment horizontal="center"/>
    </xf>
    <xf numFmtId="164" fontId="15" fillId="0" borderId="0" xfId="0" applyFont="1" applyAlignment="1">
      <alignment horizontal="center" wrapText="1"/>
    </xf>
    <xf numFmtId="164" fontId="15" fillId="0" borderId="25" xfId="0" applyFont="1" applyBorder="1" applyAlignment="1">
      <alignment horizontal="left"/>
    </xf>
    <xf numFmtId="164" fontId="15" fillId="0" borderId="0" xfId="0" applyFont="1" applyAlignment="1">
      <alignment wrapText="1"/>
    </xf>
    <xf numFmtId="170" fontId="15" fillId="0" borderId="23" xfId="15" applyNumberFormat="1" applyFont="1" applyFill="1" applyBorder="1" applyAlignment="1" applyProtection="1">
      <alignment/>
      <protection/>
    </xf>
    <xf numFmtId="164" fontId="12" fillId="0" borderId="25" xfId="0" applyFont="1" applyBorder="1" applyAlignment="1">
      <alignment horizontal="center" vertical="top"/>
    </xf>
    <xf numFmtId="164" fontId="12" fillId="0" borderId="0" xfId="0" applyFont="1" applyAlignment="1">
      <alignment wrapText="1"/>
    </xf>
    <xf numFmtId="170" fontId="12" fillId="2" borderId="23" xfId="15" applyNumberFormat="1" applyFont="1" applyFill="1" applyBorder="1" applyAlignment="1" applyProtection="1">
      <alignment/>
      <protection/>
    </xf>
    <xf numFmtId="170" fontId="12" fillId="0" borderId="0" xfId="0" applyNumberFormat="1" applyFont="1" applyAlignment="1">
      <alignment/>
    </xf>
    <xf numFmtId="164" fontId="15" fillId="0" borderId="25" xfId="0" applyFont="1" applyBorder="1" applyAlignment="1">
      <alignment horizontal="left" vertical="top"/>
    </xf>
    <xf numFmtId="164" fontId="12" fillId="0" borderId="25" xfId="0" applyFont="1" applyBorder="1" applyAlignment="1">
      <alignment horizontal="left" vertical="top"/>
    </xf>
    <xf numFmtId="164" fontId="12" fillId="0" borderId="25" xfId="0" applyFont="1" applyBorder="1" applyAlignment="1">
      <alignment horizontal="left"/>
    </xf>
    <xf numFmtId="170" fontId="12" fillId="0" borderId="23" xfId="15" applyNumberFormat="1" applyFont="1" applyFill="1" applyBorder="1" applyAlignment="1" applyProtection="1">
      <alignment/>
      <protection/>
    </xf>
    <xf numFmtId="170" fontId="12" fillId="0" borderId="23" xfId="0" applyNumberFormat="1" applyFont="1" applyBorder="1" applyAlignment="1">
      <alignment/>
    </xf>
    <xf numFmtId="164" fontId="12" fillId="0" borderId="26" xfId="0" applyFont="1" applyBorder="1" applyAlignment="1">
      <alignment horizontal="left"/>
    </xf>
    <xf numFmtId="164" fontId="12" fillId="0" borderId="27" xfId="0" applyFont="1" applyBorder="1" applyAlignment="1">
      <alignment wrapText="1"/>
    </xf>
    <xf numFmtId="164" fontId="18" fillId="0" borderId="0" xfId="0" applyFont="1" applyAlignment="1">
      <alignment/>
    </xf>
    <xf numFmtId="164" fontId="12" fillId="0" borderId="0" xfId="0" applyFont="1" applyAlignment="1">
      <alignment horizontal="right"/>
    </xf>
    <xf numFmtId="164" fontId="8" fillId="0" borderId="0" xfId="0" applyFont="1" applyAlignment="1">
      <alignment vertical="top" wrapText="1"/>
    </xf>
    <xf numFmtId="164" fontId="8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0" fillId="2" borderId="0" xfId="0" applyFont="1" applyFill="1" applyBorder="1" applyAlignment="1">
      <alignment vertical="center" wrapText="1"/>
    </xf>
    <xf numFmtId="164" fontId="8" fillId="0" borderId="0" xfId="0" applyFont="1" applyBorder="1" applyAlignment="1">
      <alignment vertical="top" wrapText="1"/>
    </xf>
    <xf numFmtId="164" fontId="0" fillId="2" borderId="0" xfId="0" applyFont="1" applyFill="1" applyBorder="1" applyAlignment="1">
      <alignment vertical="top" wrapText="1"/>
    </xf>
    <xf numFmtId="166" fontId="0" fillId="2" borderId="0" xfId="17" applyFont="1" applyFill="1" applyBorder="1" applyAlignment="1" applyProtection="1">
      <alignment wrapText="1"/>
      <protection/>
    </xf>
    <xf numFmtId="164" fontId="0" fillId="2" borderId="0" xfId="0" applyFont="1" applyFill="1" applyAlignment="1">
      <alignment wrapText="1"/>
    </xf>
    <xf numFmtId="166" fontId="0" fillId="2" borderId="0" xfId="17" applyFont="1" applyFill="1" applyBorder="1" applyAlignment="1" applyProtection="1">
      <alignment/>
      <protection/>
    </xf>
    <xf numFmtId="171" fontId="0" fillId="2" borderId="0" xfId="0" applyNumberFormat="1" applyFont="1" applyFill="1" applyAlignment="1">
      <alignment/>
    </xf>
    <xf numFmtId="166" fontId="0" fillId="2" borderId="28" xfId="17" applyFont="1" applyFill="1" applyBorder="1" applyAlignment="1" applyProtection="1">
      <alignment/>
      <protection/>
    </xf>
    <xf numFmtId="172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Walutow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10" zoomScaleNormal="110" workbookViewId="0" topLeftCell="A13">
      <selection activeCell="E84" sqref="E84"/>
    </sheetView>
  </sheetViews>
  <sheetFormatPr defaultColWidth="9.00390625" defaultRowHeight="12.75"/>
  <cols>
    <col min="1" max="1" width="2.25390625" style="0" customWidth="1"/>
    <col min="2" max="2" width="17.25390625" style="0" customWidth="1"/>
    <col min="3" max="3" width="15.75390625" style="1" customWidth="1"/>
    <col min="4" max="4" width="2.125" style="1" customWidth="1"/>
    <col min="5" max="5" width="12.75390625" style="0" customWidth="1"/>
    <col min="6" max="6" width="15.375" style="1" customWidth="1"/>
    <col min="7" max="7" width="14.375" style="0" customWidth="1"/>
    <col min="8" max="8" width="8.875" style="0" customWidth="1"/>
  </cols>
  <sheetData>
    <row r="1" ht="15.75">
      <c r="C1" s="2" t="s">
        <v>0</v>
      </c>
    </row>
    <row r="2" spans="2:3" ht="15.75">
      <c r="B2" t="s">
        <v>1</v>
      </c>
      <c r="C2" s="2"/>
    </row>
    <row r="3" ht="15.75">
      <c r="C3" s="2"/>
    </row>
    <row r="4" spans="3:7" ht="15">
      <c r="C4" s="3" t="s">
        <v>2</v>
      </c>
      <c r="D4" s="3"/>
      <c r="G4" s="4">
        <v>43546</v>
      </c>
    </row>
    <row r="6" spans="3:5" ht="15.75">
      <c r="C6" s="5" t="s">
        <v>3</v>
      </c>
      <c r="D6" s="6"/>
      <c r="E6" s="7"/>
    </row>
    <row r="7" ht="6.75" customHeight="1">
      <c r="B7" s="8"/>
    </row>
    <row r="8" spans="1:2" ht="15">
      <c r="A8" s="9" t="s">
        <v>4</v>
      </c>
      <c r="B8" s="9" t="s">
        <v>5</v>
      </c>
    </row>
    <row r="9" spans="2:7" ht="15.75">
      <c r="B9" s="3" t="s">
        <v>6</v>
      </c>
      <c r="C9" s="10" t="s">
        <v>7</v>
      </c>
      <c r="D9" s="10"/>
      <c r="E9" s="10"/>
      <c r="F9" s="10"/>
      <c r="G9" s="10"/>
    </row>
    <row r="10" spans="2:6" ht="15">
      <c r="B10" s="3" t="s">
        <v>8</v>
      </c>
      <c r="C10" s="11" t="s">
        <v>9</v>
      </c>
      <c r="E10" s="3" t="s">
        <v>10</v>
      </c>
      <c r="F10" s="11" t="s">
        <v>11</v>
      </c>
    </row>
    <row r="11" spans="2:6" ht="15">
      <c r="B11" s="3" t="s">
        <v>12</v>
      </c>
      <c r="C11" s="11" t="s">
        <v>11</v>
      </c>
      <c r="E11" s="3" t="s">
        <v>13</v>
      </c>
      <c r="F11" s="11" t="s">
        <v>14</v>
      </c>
    </row>
    <row r="12" ht="3.75" customHeight="1"/>
    <row r="13" spans="1:2" ht="15">
      <c r="A13" s="3"/>
      <c r="B13" s="9" t="s">
        <v>15</v>
      </c>
    </row>
    <row r="14" spans="2:6" ht="15">
      <c r="B14" s="3" t="s">
        <v>16</v>
      </c>
      <c r="C14" s="11" t="s">
        <v>17</v>
      </c>
      <c r="E14" s="3" t="s">
        <v>18</v>
      </c>
      <c r="F14" s="11" t="s">
        <v>9</v>
      </c>
    </row>
    <row r="15" spans="2:6" ht="15">
      <c r="B15" s="3" t="s">
        <v>12</v>
      </c>
      <c r="C15" s="11" t="s">
        <v>11</v>
      </c>
      <c r="E15" s="3" t="s">
        <v>10</v>
      </c>
      <c r="F15" s="11" t="s">
        <v>11</v>
      </c>
    </row>
    <row r="16" spans="2:3" ht="15">
      <c r="B16" s="3" t="s">
        <v>19</v>
      </c>
      <c r="C16" s="11" t="s">
        <v>20</v>
      </c>
    </row>
    <row r="17" spans="2:6" ht="15">
      <c r="B17" s="12" t="s">
        <v>21</v>
      </c>
      <c r="C17" s="13">
        <v>19</v>
      </c>
      <c r="E17" s="12" t="s">
        <v>22</v>
      </c>
      <c r="F17" s="11">
        <v>198</v>
      </c>
    </row>
    <row r="18" spans="2:6" ht="15">
      <c r="B18" s="3" t="s">
        <v>13</v>
      </c>
      <c r="C18" s="11" t="s">
        <v>14</v>
      </c>
      <c r="E18" s="3" t="s">
        <v>23</v>
      </c>
      <c r="F18" s="11" t="s">
        <v>24</v>
      </c>
    </row>
    <row r="19" spans="2:6" ht="15">
      <c r="B19" s="3"/>
      <c r="E19" s="3" t="s">
        <v>25</v>
      </c>
      <c r="F19" s="11" t="s">
        <v>14</v>
      </c>
    </row>
    <row r="20" ht="9.75" customHeight="1"/>
    <row r="21" spans="1:2" ht="15">
      <c r="A21" s="3"/>
      <c r="B21" s="9" t="s">
        <v>26</v>
      </c>
    </row>
    <row r="22" spans="2:6" ht="15">
      <c r="B22" s="12" t="s">
        <v>27</v>
      </c>
      <c r="C22" s="11">
        <v>5213674386</v>
      </c>
      <c r="E22" s="12" t="s">
        <v>28</v>
      </c>
      <c r="F22" s="11">
        <v>511980</v>
      </c>
    </row>
    <row r="24" spans="1:2" ht="15">
      <c r="A24" s="9" t="s">
        <v>29</v>
      </c>
      <c r="B24" s="9" t="s">
        <v>30</v>
      </c>
    </row>
    <row r="25" spans="2:6" ht="15">
      <c r="B25" s="14" t="s">
        <v>31</v>
      </c>
      <c r="C25" s="11"/>
      <c r="D25" s="11"/>
      <c r="E25" s="14"/>
      <c r="F25" s="11"/>
    </row>
    <row r="27" spans="1:2" ht="15">
      <c r="A27" s="9" t="s">
        <v>32</v>
      </c>
      <c r="B27" s="9" t="s">
        <v>33</v>
      </c>
    </row>
    <row r="28" spans="2:7" ht="15">
      <c r="B28" s="3" t="s">
        <v>34</v>
      </c>
      <c r="G28" s="4">
        <v>43101</v>
      </c>
    </row>
    <row r="29" spans="2:7" ht="15">
      <c r="B29" s="3" t="s">
        <v>35</v>
      </c>
      <c r="G29" s="4">
        <v>43465</v>
      </c>
    </row>
    <row r="31" spans="1:4" ht="15.75">
      <c r="A31" s="9" t="s">
        <v>36</v>
      </c>
      <c r="B31" s="9" t="s">
        <v>37</v>
      </c>
      <c r="C31" s="15"/>
      <c r="D31" s="15"/>
    </row>
    <row r="32" spans="1:4" ht="15.75">
      <c r="A32" s="8"/>
      <c r="B32" s="9" t="s">
        <v>38</v>
      </c>
      <c r="C32" s="15"/>
      <c r="D32" s="15"/>
    </row>
    <row r="33" spans="1:6" ht="15">
      <c r="A33" s="8"/>
      <c r="B33" s="9" t="s">
        <v>39</v>
      </c>
      <c r="C33" s="16"/>
      <c r="D33" s="16"/>
      <c r="E33" s="3"/>
      <c r="F33" s="17"/>
    </row>
    <row r="34" spans="2:7" ht="45.75" customHeight="1">
      <c r="B34" s="18" t="s">
        <v>40</v>
      </c>
      <c r="C34" s="18"/>
      <c r="D34" s="18"/>
      <c r="E34" s="18"/>
      <c r="F34" s="18"/>
      <c r="G34" s="18"/>
    </row>
    <row r="36" spans="1:4" ht="15">
      <c r="A36" s="9" t="s">
        <v>41</v>
      </c>
      <c r="B36" s="9" t="s">
        <v>42</v>
      </c>
      <c r="C36" s="16"/>
      <c r="D36" s="16"/>
    </row>
    <row r="37" spans="1:4" ht="15">
      <c r="A37" s="9"/>
      <c r="B37" s="9" t="s">
        <v>43</v>
      </c>
      <c r="C37" s="16"/>
      <c r="D37" s="16"/>
    </row>
    <row r="38" spans="1:4" ht="15">
      <c r="A38" s="9"/>
      <c r="B38" s="9" t="s">
        <v>44</v>
      </c>
      <c r="C38" s="16"/>
      <c r="D38" s="16"/>
    </row>
    <row r="39" spans="2:7" ht="45.75" customHeight="1">
      <c r="B39" s="18" t="s">
        <v>45</v>
      </c>
      <c r="C39" s="18"/>
      <c r="D39" s="18"/>
      <c r="E39" s="18"/>
      <c r="F39" s="18"/>
      <c r="G39" s="18"/>
    </row>
    <row r="40" spans="2:7" ht="54" customHeight="1">
      <c r="B40" s="18" t="s">
        <v>46</v>
      </c>
      <c r="C40" s="18"/>
      <c r="D40" s="18"/>
      <c r="E40" s="18"/>
      <c r="F40" s="18"/>
      <c r="G40" s="18"/>
    </row>
    <row r="41" spans="2:7" ht="28.5" customHeight="1">
      <c r="B41" s="18" t="s">
        <v>47</v>
      </c>
      <c r="C41" s="18"/>
      <c r="D41" s="18"/>
      <c r="E41" s="18"/>
      <c r="F41" s="18"/>
      <c r="G41" s="18"/>
    </row>
  </sheetData>
  <sheetProtection selectLockedCells="1" selectUnlockedCells="1"/>
  <mergeCells count="5">
    <mergeCell ref="C9:G9"/>
    <mergeCell ref="B34:G34"/>
    <mergeCell ref="B39:G39"/>
    <mergeCell ref="B40:G40"/>
    <mergeCell ref="B41:G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="120" zoomScaleNormal="120" workbookViewId="0" topLeftCell="A26">
      <selection activeCell="B81" sqref="B81"/>
    </sheetView>
  </sheetViews>
  <sheetFormatPr defaultColWidth="9.00390625" defaultRowHeight="12" customHeight="1"/>
  <cols>
    <col min="1" max="1" width="4.25390625" style="19" customWidth="1"/>
    <col min="2" max="2" width="55.75390625" style="19" customWidth="1"/>
    <col min="3" max="3" width="14.375" style="19" customWidth="1"/>
    <col min="4" max="4" width="15.875" style="19" customWidth="1"/>
    <col min="5" max="6" width="13.75390625" style="19" customWidth="1"/>
    <col min="7" max="7" width="13.25390625" style="20" customWidth="1"/>
    <col min="8" max="9" width="12.00390625" style="20" customWidth="1"/>
    <col min="10" max="10" width="11.25390625" style="20" customWidth="1"/>
    <col min="11" max="11" width="9.125" style="20" customWidth="1"/>
    <col min="12" max="16" width="9.125" style="21" customWidth="1"/>
    <col min="17" max="16384" width="9.125" style="19" customWidth="1"/>
  </cols>
  <sheetData>
    <row r="1" ht="11.25" customHeight="1">
      <c r="B1" s="22" t="s">
        <v>48</v>
      </c>
    </row>
    <row r="2" ht="11.25" customHeight="1">
      <c r="B2" s="23" t="s">
        <v>49</v>
      </c>
    </row>
    <row r="4" spans="2:4" ht="12" customHeight="1">
      <c r="B4" s="24" t="s">
        <v>50</v>
      </c>
      <c r="C4" s="25">
        <f>Wprowadzenie!$G$29</f>
        <v>43465</v>
      </c>
      <c r="D4" s="26"/>
    </row>
    <row r="5" spans="2:4" ht="12" customHeight="1">
      <c r="B5" s="27" t="s">
        <v>51</v>
      </c>
      <c r="C5" s="27"/>
      <c r="D5" s="27"/>
    </row>
    <row r="6" spans="2:4" ht="12" customHeight="1">
      <c r="B6" s="28" t="s">
        <v>52</v>
      </c>
      <c r="C6" s="29"/>
      <c r="D6" s="29"/>
    </row>
    <row r="7" spans="2:4" ht="12" customHeight="1">
      <c r="B7" s="30"/>
      <c r="C7" s="31" t="s">
        <v>53</v>
      </c>
      <c r="D7" s="31"/>
    </row>
    <row r="8" spans="2:4" ht="12" customHeight="1">
      <c r="B8" s="32" t="s">
        <v>54</v>
      </c>
      <c r="C8" s="33" t="s">
        <v>55</v>
      </c>
      <c r="D8" s="34" t="s">
        <v>56</v>
      </c>
    </row>
    <row r="9" spans="2:4" ht="12" customHeight="1">
      <c r="B9" s="35">
        <v>1</v>
      </c>
      <c r="C9" s="35">
        <v>2</v>
      </c>
      <c r="D9" s="36">
        <v>3</v>
      </c>
    </row>
    <row r="10" spans="2:4" ht="12" customHeight="1">
      <c r="B10" s="37" t="s">
        <v>57</v>
      </c>
      <c r="C10" s="38">
        <f>C11+C12+C13+C14+C15</f>
        <v>0</v>
      </c>
      <c r="D10" s="39">
        <f>D11+D12+D13+D14+D15</f>
        <v>0</v>
      </c>
    </row>
    <row r="11" spans="2:4" ht="12" customHeight="1" hidden="1">
      <c r="B11" s="32" t="s">
        <v>58</v>
      </c>
      <c r="C11" s="40"/>
      <c r="D11" s="41"/>
    </row>
    <row r="12" spans="2:4" ht="12" customHeight="1" hidden="1">
      <c r="B12" s="42" t="s">
        <v>59</v>
      </c>
      <c r="C12" s="43"/>
      <c r="D12" s="44"/>
    </row>
    <row r="13" spans="2:4" ht="12" customHeight="1" hidden="1">
      <c r="B13" s="32" t="s">
        <v>60</v>
      </c>
      <c r="C13" s="43"/>
      <c r="D13" s="44"/>
    </row>
    <row r="14" spans="2:4" ht="12" customHeight="1" hidden="1">
      <c r="B14" s="32" t="s">
        <v>61</v>
      </c>
      <c r="C14" s="43"/>
      <c r="D14" s="44"/>
    </row>
    <row r="15" spans="2:4" ht="12" customHeight="1" hidden="1">
      <c r="B15" s="42" t="s">
        <v>62</v>
      </c>
      <c r="C15" s="45"/>
      <c r="D15" s="46"/>
    </row>
    <row r="16" spans="2:4" ht="12" customHeight="1" hidden="1">
      <c r="B16" s="32"/>
      <c r="C16" s="47"/>
      <c r="D16" s="48"/>
    </row>
    <row r="17" spans="2:4" ht="11.25" customHeight="1">
      <c r="B17" s="49" t="s">
        <v>63</v>
      </c>
      <c r="C17" s="50">
        <v>87.76</v>
      </c>
      <c r="D17" s="51">
        <f>D18+D19+D20+D21</f>
        <v>2475.67</v>
      </c>
    </row>
    <row r="18" spans="2:4" ht="11.25" customHeight="1">
      <c r="B18" s="42" t="s">
        <v>64</v>
      </c>
      <c r="C18" s="52">
        <v>0</v>
      </c>
      <c r="D18" s="53">
        <v>0</v>
      </c>
    </row>
    <row r="19" spans="2:4" ht="11.25" customHeight="1">
      <c r="B19" s="42" t="s">
        <v>65</v>
      </c>
      <c r="C19" s="52">
        <v>0</v>
      </c>
      <c r="D19" s="53">
        <v>0</v>
      </c>
    </row>
    <row r="20" spans="2:4" ht="11.25" customHeight="1">
      <c r="B20" s="42" t="s">
        <v>66</v>
      </c>
      <c r="C20" s="52">
        <v>87.76</v>
      </c>
      <c r="D20" s="54">
        <v>2475.67</v>
      </c>
    </row>
    <row r="21" spans="2:4" ht="11.25" customHeight="1">
      <c r="B21" s="55" t="s">
        <v>67</v>
      </c>
      <c r="C21" s="56">
        <v>0</v>
      </c>
      <c r="D21" s="57">
        <v>0</v>
      </c>
    </row>
    <row r="22" spans="2:4" ht="12" customHeight="1">
      <c r="B22" s="58" t="s">
        <v>68</v>
      </c>
      <c r="C22" s="59">
        <v>0</v>
      </c>
      <c r="D22" s="60">
        <v>0</v>
      </c>
    </row>
    <row r="23" spans="2:4" ht="12" customHeight="1">
      <c r="B23" s="61" t="s">
        <v>69</v>
      </c>
      <c r="C23" s="62">
        <f>C10+C17+C22</f>
        <v>87.76</v>
      </c>
      <c r="D23" s="63">
        <f>D10+D17+D22</f>
        <v>2475.67</v>
      </c>
    </row>
    <row r="24" spans="2:4" ht="12" customHeight="1">
      <c r="B24" s="29"/>
      <c r="C24" s="64"/>
      <c r="D24" s="64"/>
    </row>
    <row r="25" spans="2:4" ht="12" customHeight="1">
      <c r="B25" s="28" t="s">
        <v>70</v>
      </c>
      <c r="C25" s="64"/>
      <c r="D25" s="64"/>
    </row>
    <row r="26" spans="2:4" ht="12" customHeight="1">
      <c r="B26" s="30"/>
      <c r="C26" s="31" t="s">
        <v>71</v>
      </c>
      <c r="D26" s="31"/>
    </row>
    <row r="27" spans="2:4" ht="12" customHeight="1">
      <c r="B27" s="55" t="s">
        <v>72</v>
      </c>
      <c r="C27" s="65" t="s">
        <v>55</v>
      </c>
      <c r="D27" s="66" t="s">
        <v>56</v>
      </c>
    </row>
    <row r="28" spans="2:4" ht="12" customHeight="1">
      <c r="B28" s="67">
        <v>1</v>
      </c>
      <c r="C28" s="68">
        <v>2</v>
      </c>
      <c r="D28" s="69">
        <v>3</v>
      </c>
    </row>
    <row r="29" spans="2:4" ht="12" customHeight="1">
      <c r="B29" s="70" t="s">
        <v>73</v>
      </c>
      <c r="C29" s="71">
        <f>SUM(C30:C33)</f>
        <v>-1554.98</v>
      </c>
      <c r="D29" s="72">
        <f>SUM(D30:D33)</f>
        <v>689.3200000000002</v>
      </c>
    </row>
    <row r="30" spans="2:4" ht="12" customHeight="1">
      <c r="B30" s="73" t="s">
        <v>74</v>
      </c>
      <c r="C30" s="52">
        <v>0</v>
      </c>
      <c r="D30" s="53">
        <v>0</v>
      </c>
    </row>
    <row r="31" spans="2:4" ht="12" customHeight="1">
      <c r="B31" s="73" t="s">
        <v>75</v>
      </c>
      <c r="C31" s="74">
        <v>0</v>
      </c>
      <c r="D31" s="75">
        <v>0</v>
      </c>
    </row>
    <row r="32" spans="2:4" ht="12" customHeight="1">
      <c r="B32" s="73" t="s">
        <v>76</v>
      </c>
      <c r="C32" s="74">
        <v>-36.38</v>
      </c>
      <c r="D32" s="76">
        <v>-1554.98</v>
      </c>
    </row>
    <row r="33" spans="2:4" ht="12" customHeight="1">
      <c r="B33" s="77" t="s">
        <v>77</v>
      </c>
      <c r="C33" s="56">
        <v>-1518.6</v>
      </c>
      <c r="D33" s="78">
        <v>2244.3</v>
      </c>
    </row>
    <row r="34" spans="2:4" ht="12" customHeight="1">
      <c r="B34" s="79" t="s">
        <v>78</v>
      </c>
      <c r="C34" s="80">
        <f>SUM(C35:C38)</f>
        <v>1642.74</v>
      </c>
      <c r="D34" s="81">
        <f>SUM(D35:D38)</f>
        <v>1786.35</v>
      </c>
    </row>
    <row r="35" spans="2:4" ht="11.25" customHeight="1">
      <c r="B35" s="42" t="s">
        <v>79</v>
      </c>
      <c r="C35" s="52">
        <v>0</v>
      </c>
      <c r="D35" s="53">
        <v>0</v>
      </c>
    </row>
    <row r="36" spans="2:4" ht="11.25" customHeight="1">
      <c r="B36" s="42" t="s">
        <v>80</v>
      </c>
      <c r="C36" s="52">
        <v>0</v>
      </c>
      <c r="D36" s="53">
        <v>0</v>
      </c>
    </row>
    <row r="37" spans="2:4" ht="11.25" customHeight="1">
      <c r="B37" s="42" t="s">
        <v>81</v>
      </c>
      <c r="C37" s="52">
        <v>1642.74</v>
      </c>
      <c r="D37" s="53">
        <v>1786.35</v>
      </c>
    </row>
    <row r="38" spans="2:4" ht="12" customHeight="1">
      <c r="B38" s="42" t="s">
        <v>82</v>
      </c>
      <c r="C38" s="52">
        <v>0</v>
      </c>
      <c r="D38" s="53">
        <v>0</v>
      </c>
    </row>
    <row r="39" spans="2:4" ht="12" customHeight="1">
      <c r="B39" s="61" t="s">
        <v>83</v>
      </c>
      <c r="C39" s="62">
        <f>C29+C34</f>
        <v>87.75999999999999</v>
      </c>
      <c r="D39" s="63">
        <f>D29+D34</f>
        <v>2475.67</v>
      </c>
    </row>
    <row r="40" spans="2:4" ht="12" customHeight="1">
      <c r="B40" s="29"/>
      <c r="C40" s="29"/>
      <c r="D40" s="29"/>
    </row>
    <row r="41" spans="2:4" ht="5.25" customHeight="1">
      <c r="B41" s="82"/>
      <c r="C41" s="82"/>
      <c r="D41" s="82"/>
    </row>
    <row r="42" spans="2:4" ht="12" customHeight="1">
      <c r="B42" s="83" t="s">
        <v>84</v>
      </c>
      <c r="C42" s="25">
        <f>$C$4</f>
        <v>43465</v>
      </c>
      <c r="D42" s="26"/>
    </row>
    <row r="43" spans="2:4" ht="12" customHeight="1">
      <c r="B43" s="27" t="s">
        <v>51</v>
      </c>
      <c r="C43" s="27"/>
      <c r="D43" s="27"/>
    </row>
    <row r="44" spans="1:4" ht="22.5" customHeight="1">
      <c r="A44" s="84" t="s">
        <v>85</v>
      </c>
      <c r="B44" s="85" t="s">
        <v>86</v>
      </c>
      <c r="C44" s="86" t="s">
        <v>87</v>
      </c>
      <c r="D44" s="86" t="s">
        <v>88</v>
      </c>
    </row>
    <row r="45" spans="1:4" ht="11.25" customHeight="1">
      <c r="A45" s="84"/>
      <c r="B45" s="85"/>
      <c r="C45" s="87"/>
      <c r="D45" s="88"/>
    </row>
    <row r="46" spans="1:4" ht="11.25" customHeight="1">
      <c r="A46" s="89">
        <v>1</v>
      </c>
      <c r="B46" s="90">
        <v>2</v>
      </c>
      <c r="C46" s="87">
        <v>3</v>
      </c>
      <c r="D46" s="87">
        <v>4</v>
      </c>
    </row>
    <row r="47" spans="1:4" ht="11.25" customHeight="1">
      <c r="A47" s="91"/>
      <c r="B47" s="92"/>
      <c r="C47" s="87"/>
      <c r="D47" s="87"/>
    </row>
    <row r="48" spans="1:4" ht="16.5" customHeight="1">
      <c r="A48" s="93" t="s">
        <v>89</v>
      </c>
      <c r="B48" s="94" t="s">
        <v>90</v>
      </c>
      <c r="C48" s="95">
        <f>C49+C50+C51</f>
        <v>414712</v>
      </c>
      <c r="D48" s="95">
        <f>D49+D50+D51</f>
        <v>612924.39</v>
      </c>
    </row>
    <row r="49" spans="1:6" ht="11.25" customHeight="1">
      <c r="A49" s="96" t="s">
        <v>91</v>
      </c>
      <c r="B49" s="97" t="s">
        <v>92</v>
      </c>
      <c r="C49" s="98">
        <v>414712</v>
      </c>
      <c r="D49" s="98">
        <v>607884.39</v>
      </c>
      <c r="F49" s="99"/>
    </row>
    <row r="50" spans="1:4" ht="11.25" customHeight="1">
      <c r="A50" s="96" t="s">
        <v>93</v>
      </c>
      <c r="B50" s="97" t="s">
        <v>94</v>
      </c>
      <c r="C50" s="98">
        <v>0</v>
      </c>
      <c r="D50" s="98">
        <v>5040</v>
      </c>
    </row>
    <row r="51" spans="1:6" ht="11.25" customHeight="1">
      <c r="A51" s="96" t="s">
        <v>95</v>
      </c>
      <c r="B51" s="97" t="s">
        <v>96</v>
      </c>
      <c r="C51" s="98">
        <v>0</v>
      </c>
      <c r="D51" s="98">
        <v>0</v>
      </c>
      <c r="F51" s="99"/>
    </row>
    <row r="52" spans="1:4" ht="12.75" customHeight="1">
      <c r="A52" s="100" t="s">
        <v>97</v>
      </c>
      <c r="B52" s="94" t="s">
        <v>98</v>
      </c>
      <c r="C52" s="95">
        <f>C53+C54+C55</f>
        <v>415525.75</v>
      </c>
      <c r="D52" s="95">
        <f>D53+D54+D55</f>
        <v>610186.48</v>
      </c>
    </row>
    <row r="53" spans="1:4" ht="11.25" customHeight="1">
      <c r="A53" s="96" t="s">
        <v>91</v>
      </c>
      <c r="B53" s="97" t="s">
        <v>99</v>
      </c>
      <c r="C53" s="98">
        <v>415525.75</v>
      </c>
      <c r="D53" s="98">
        <v>605146.48</v>
      </c>
    </row>
    <row r="54" spans="1:4" ht="11.25" customHeight="1">
      <c r="A54" s="96" t="s">
        <v>93</v>
      </c>
      <c r="B54" s="97" t="s">
        <v>100</v>
      </c>
      <c r="C54" s="98">
        <v>0</v>
      </c>
      <c r="D54" s="98">
        <v>5040</v>
      </c>
    </row>
    <row r="55" spans="1:4" ht="11.25" customHeight="1">
      <c r="A55" s="96" t="s">
        <v>95</v>
      </c>
      <c r="B55" s="97" t="s">
        <v>101</v>
      </c>
      <c r="C55" s="98">
        <v>0</v>
      </c>
      <c r="D55" s="98">
        <v>0</v>
      </c>
    </row>
    <row r="56" spans="1:6" ht="11.25" customHeight="1">
      <c r="A56" s="100" t="s">
        <v>102</v>
      </c>
      <c r="B56" s="94" t="s">
        <v>103</v>
      </c>
      <c r="C56" s="95">
        <f>C48-C52</f>
        <v>-813.75</v>
      </c>
      <c r="D56" s="95">
        <f>D48-D52</f>
        <v>2737.9100000000326</v>
      </c>
      <c r="F56" s="99"/>
    </row>
    <row r="57" spans="1:6" ht="11.25" customHeight="1">
      <c r="A57" s="100"/>
      <c r="B57" s="94"/>
      <c r="C57" s="95"/>
      <c r="D57" s="95"/>
      <c r="F57" s="99"/>
    </row>
    <row r="58" spans="1:6" ht="12.75" customHeight="1">
      <c r="A58" s="101" t="s">
        <v>104</v>
      </c>
      <c r="B58" s="97" t="s">
        <v>105</v>
      </c>
      <c r="C58" s="98">
        <v>0</v>
      </c>
      <c r="D58" s="98">
        <v>0</v>
      </c>
      <c r="F58" s="99"/>
    </row>
    <row r="59" spans="1:6" ht="12.75" customHeight="1">
      <c r="A59" s="101" t="s">
        <v>106</v>
      </c>
      <c r="B59" s="97" t="s">
        <v>107</v>
      </c>
      <c r="C59" s="98">
        <v>0</v>
      </c>
      <c r="D59" s="98">
        <v>0</v>
      </c>
      <c r="F59" s="99"/>
    </row>
    <row r="60" spans="1:6" ht="12.75" customHeight="1">
      <c r="A60" s="100" t="s">
        <v>108</v>
      </c>
      <c r="B60" s="94" t="s">
        <v>109</v>
      </c>
      <c r="C60" s="95">
        <f>C58-C59</f>
        <v>0</v>
      </c>
      <c r="D60" s="95">
        <f>D58-D59</f>
        <v>0</v>
      </c>
      <c r="F60" s="99"/>
    </row>
    <row r="61" spans="1:6" ht="12.75" customHeight="1">
      <c r="A61" s="100"/>
      <c r="B61" s="94"/>
      <c r="C61" s="95"/>
      <c r="D61" s="95"/>
      <c r="F61" s="99"/>
    </row>
    <row r="62" spans="1:6" ht="12.75" customHeight="1">
      <c r="A62" s="101" t="s">
        <v>110</v>
      </c>
      <c r="B62" s="97" t="s">
        <v>111</v>
      </c>
      <c r="C62" s="95">
        <v>704.85</v>
      </c>
      <c r="D62" s="95">
        <v>493.61</v>
      </c>
      <c r="F62" s="99"/>
    </row>
    <row r="63" spans="1:6" ht="12.75" customHeight="1">
      <c r="A63" s="101"/>
      <c r="B63" s="97"/>
      <c r="C63" s="95"/>
      <c r="D63" s="95"/>
      <c r="F63" s="99"/>
    </row>
    <row r="64" spans="1:4" ht="12.75" customHeight="1">
      <c r="A64" s="93" t="s">
        <v>112</v>
      </c>
      <c r="B64" s="94" t="s">
        <v>113</v>
      </c>
      <c r="C64" s="95">
        <f>C56+C60-C62</f>
        <v>-1518.6</v>
      </c>
      <c r="D64" s="95">
        <f>D56+D60-D62</f>
        <v>2244.3000000000325</v>
      </c>
    </row>
    <row r="65" spans="1:4" ht="12.75" customHeight="1">
      <c r="A65" s="93"/>
      <c r="B65" s="94"/>
      <c r="C65" s="95"/>
      <c r="D65" s="95"/>
    </row>
    <row r="66" spans="1:4" ht="12.75" customHeight="1">
      <c r="A66" s="102" t="s">
        <v>114</v>
      </c>
      <c r="B66" s="97" t="s">
        <v>115</v>
      </c>
      <c r="C66" s="98">
        <v>0</v>
      </c>
      <c r="D66" s="98">
        <v>0</v>
      </c>
    </row>
    <row r="67" spans="1:4" ht="12.75" customHeight="1">
      <c r="A67" s="102" t="s">
        <v>116</v>
      </c>
      <c r="B67" s="97" t="s">
        <v>117</v>
      </c>
      <c r="C67" s="98">
        <v>0</v>
      </c>
      <c r="D67" s="98">
        <v>0</v>
      </c>
    </row>
    <row r="68" spans="1:4" ht="12.75" customHeight="1">
      <c r="A68" s="102"/>
      <c r="B68" s="97"/>
      <c r="C68" s="103"/>
      <c r="D68" s="103"/>
    </row>
    <row r="69" spans="1:4" ht="12.75" customHeight="1">
      <c r="A69" s="102" t="s">
        <v>118</v>
      </c>
      <c r="B69" s="97" t="s">
        <v>119</v>
      </c>
      <c r="C69" s="98">
        <v>0</v>
      </c>
      <c r="D69" s="98">
        <v>0</v>
      </c>
    </row>
    <row r="70" spans="1:4" ht="12.75" customHeight="1">
      <c r="A70" s="101" t="s">
        <v>120</v>
      </c>
      <c r="B70" s="97" t="s">
        <v>121</v>
      </c>
      <c r="C70" s="98">
        <v>0</v>
      </c>
      <c r="D70" s="98">
        <v>0</v>
      </c>
    </row>
    <row r="71" spans="1:4" ht="12.75" customHeight="1">
      <c r="A71" s="101"/>
      <c r="B71" s="97"/>
      <c r="C71" s="95"/>
      <c r="D71" s="95"/>
    </row>
    <row r="72" spans="1:4" ht="11.25" customHeight="1">
      <c r="A72" s="100" t="s">
        <v>122</v>
      </c>
      <c r="B72" s="94" t="s">
        <v>123</v>
      </c>
      <c r="C72" s="95">
        <f>C64+C66-C67+C69-C70</f>
        <v>-1518.6</v>
      </c>
      <c r="D72" s="95">
        <f>D64+D66-D67+D69-D70</f>
        <v>2244.3000000000325</v>
      </c>
    </row>
    <row r="73" spans="1:6" ht="12.75" customHeight="1">
      <c r="A73" s="101" t="s">
        <v>124</v>
      </c>
      <c r="B73" s="97" t="s">
        <v>125</v>
      </c>
      <c r="C73" s="104">
        <v>0</v>
      </c>
      <c r="D73" s="104">
        <v>0</v>
      </c>
      <c r="F73" s="99"/>
    </row>
    <row r="74" spans="1:4" ht="12.75" customHeight="1">
      <c r="A74" s="93" t="s">
        <v>126</v>
      </c>
      <c r="B74" s="94" t="s">
        <v>127</v>
      </c>
      <c r="C74" s="95">
        <f>C72-C73</f>
        <v>-1518.6</v>
      </c>
      <c r="D74" s="95">
        <f>D72-D73</f>
        <v>2244.3000000000325</v>
      </c>
    </row>
    <row r="75" spans="1:4" ht="12.75" customHeight="1">
      <c r="A75" s="105"/>
      <c r="B75" s="106"/>
      <c r="C75" s="95"/>
      <c r="D75" s="95"/>
    </row>
    <row r="76" ht="12" customHeight="1">
      <c r="C76" s="99"/>
    </row>
    <row r="77" spans="2:4" ht="12" customHeight="1">
      <c r="B77" s="19" t="s">
        <v>128</v>
      </c>
      <c r="C77" s="82"/>
      <c r="D77" s="82"/>
    </row>
    <row r="78" ht="6" customHeight="1">
      <c r="B78" s="19" t="s">
        <v>129</v>
      </c>
    </row>
    <row r="79" ht="12" customHeight="1">
      <c r="B79" s="107" t="s">
        <v>130</v>
      </c>
    </row>
    <row r="80" spans="2:4" ht="12" customHeight="1">
      <c r="B80" s="107"/>
      <c r="D80" s="108"/>
    </row>
    <row r="81" ht="12" customHeight="1">
      <c r="D81" s="108"/>
    </row>
    <row r="82" spans="2:4" ht="12" customHeight="1">
      <c r="B82" s="19" t="s">
        <v>131</v>
      </c>
      <c r="D82" s="108" t="s">
        <v>132</v>
      </c>
    </row>
  </sheetData>
  <sheetProtection selectLockedCells="1" selectUnlockedCells="1"/>
  <mergeCells count="8">
    <mergeCell ref="B5:D5"/>
    <mergeCell ref="C7:D7"/>
    <mergeCell ref="C26:D26"/>
    <mergeCell ref="B41:D41"/>
    <mergeCell ref="B43:D43"/>
    <mergeCell ref="A44:A45"/>
    <mergeCell ref="B44:B45"/>
    <mergeCell ref="C77:D77"/>
  </mergeCells>
  <printOptions horizontalCentered="1"/>
  <pageMargins left="0.19652777777777777" right="0.15763888888888888" top="0.3798611111111111" bottom="0.3298611111111111" header="0.5118055555555555" footer="0.5118055555555555"/>
  <pageSetup horizontalDpi="300" verticalDpi="300" orientation="portrait" paperSize="9" scale="90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showGridLines="0" zoomScale="120" zoomScaleNormal="120" zoomScaleSheetLayoutView="100" workbookViewId="0" topLeftCell="A1">
      <selection activeCell="C1" sqref="C1"/>
    </sheetView>
  </sheetViews>
  <sheetFormatPr defaultColWidth="9.00390625" defaultRowHeight="12.75"/>
  <cols>
    <col min="1" max="1" width="3.00390625" style="0" customWidth="1"/>
    <col min="2" max="2" width="31.375" style="0" customWidth="1"/>
    <col min="3" max="3" width="18.25390625" style="0" customWidth="1"/>
    <col min="4" max="4" width="49.625" style="0" customWidth="1"/>
    <col min="5" max="5" width="3.00390625" style="0" customWidth="1"/>
  </cols>
  <sheetData>
    <row r="2" spans="2:7" ht="15.75">
      <c r="B2" s="5" t="s">
        <v>133</v>
      </c>
      <c r="C2" s="5"/>
      <c r="D2" s="5"/>
      <c r="E2" s="6"/>
      <c r="F2" s="7"/>
      <c r="G2" s="1"/>
    </row>
    <row r="4" spans="1:4" s="111" customFormat="1" ht="38.25" customHeight="1">
      <c r="A4" s="109" t="s">
        <v>4</v>
      </c>
      <c r="B4" s="110" t="s">
        <v>134</v>
      </c>
      <c r="C4" s="110"/>
      <c r="D4" s="110"/>
    </row>
    <row r="5" spans="2:4" s="111" customFormat="1" ht="44.25" customHeight="1">
      <c r="B5" s="112" t="s">
        <v>135</v>
      </c>
      <c r="C5" s="112"/>
      <c r="D5" s="112"/>
    </row>
    <row r="6" s="111" customFormat="1" ht="12.75"/>
    <row r="7" spans="1:4" s="111" customFormat="1" ht="57.75" customHeight="1">
      <c r="A7" s="109" t="s">
        <v>29</v>
      </c>
      <c r="B7" s="113" t="s">
        <v>136</v>
      </c>
      <c r="C7" s="113"/>
      <c r="D7" s="113"/>
    </row>
    <row r="8" spans="2:4" s="111" customFormat="1" ht="44.25" customHeight="1">
      <c r="B8" s="112" t="s">
        <v>137</v>
      </c>
      <c r="C8" s="112"/>
      <c r="D8" s="112"/>
    </row>
    <row r="9" s="111" customFormat="1" ht="12.75"/>
    <row r="10" spans="1:4" s="111" customFormat="1" ht="12.75" customHeight="1">
      <c r="A10" s="109" t="s">
        <v>32</v>
      </c>
      <c r="B10" s="110" t="s">
        <v>138</v>
      </c>
      <c r="C10" s="110"/>
      <c r="D10" s="110"/>
    </row>
    <row r="11" spans="2:4" s="111" customFormat="1" ht="30" customHeight="1">
      <c r="B11" s="114" t="s">
        <v>139</v>
      </c>
      <c r="C11" s="114"/>
      <c r="D11" s="114"/>
    </row>
    <row r="12" s="111" customFormat="1" ht="12.75"/>
    <row r="13" spans="1:4" s="111" customFormat="1" ht="54" customHeight="1">
      <c r="A13" s="109" t="s">
        <v>36</v>
      </c>
      <c r="B13" s="110" t="s">
        <v>140</v>
      </c>
      <c r="C13" s="110"/>
      <c r="D13" s="110"/>
    </row>
    <row r="14" spans="1:3" s="111" customFormat="1" ht="12.75">
      <c r="A14" s="109"/>
      <c r="B14" s="14" t="s">
        <v>141</v>
      </c>
      <c r="C14" s="115">
        <v>38272</v>
      </c>
    </row>
    <row r="15" spans="2:3" s="111" customFormat="1" ht="12.75">
      <c r="B15" s="116" t="s">
        <v>142</v>
      </c>
      <c r="C15" s="115">
        <v>569182.39</v>
      </c>
    </row>
    <row r="16" spans="2:3" s="111" customFormat="1" ht="12.75">
      <c r="B16" s="116" t="s">
        <v>143</v>
      </c>
      <c r="C16" s="117">
        <v>5040</v>
      </c>
    </row>
    <row r="17" spans="1:3" s="111" customFormat="1" ht="12.75">
      <c r="A17" s="109"/>
      <c r="B17" s="118" t="s">
        <v>144</v>
      </c>
      <c r="C17" s="117">
        <v>430</v>
      </c>
    </row>
    <row r="18" spans="2:3" s="111" customFormat="1" ht="12.75">
      <c r="B18" s="14"/>
      <c r="C18" s="117"/>
    </row>
    <row r="19" spans="2:3" s="111" customFormat="1" ht="12.75">
      <c r="B19" s="14"/>
      <c r="C19" s="119">
        <f>SUM(C14:C18)</f>
        <v>612924.39</v>
      </c>
    </row>
    <row r="20" s="111" customFormat="1" ht="12.75"/>
    <row r="21" spans="1:4" s="111" customFormat="1" ht="12.75" customHeight="1">
      <c r="A21" s="109" t="s">
        <v>41</v>
      </c>
      <c r="B21" s="110" t="s">
        <v>145</v>
      </c>
      <c r="C21" s="110"/>
      <c r="D21" s="110"/>
    </row>
    <row r="22" spans="1:3" s="111" customFormat="1" ht="12.75">
      <c r="A22" s="109"/>
      <c r="B22" s="14" t="s">
        <v>146</v>
      </c>
      <c r="C22" s="120">
        <v>35964.09</v>
      </c>
    </row>
    <row r="23" spans="1:3" s="111" customFormat="1" ht="12.75">
      <c r="A23" s="109"/>
      <c r="B23" s="14" t="s">
        <v>147</v>
      </c>
      <c r="C23" s="117">
        <v>569182.39</v>
      </c>
    </row>
    <row r="24" spans="1:3" s="111" customFormat="1" ht="12.75">
      <c r="A24" s="109"/>
      <c r="B24" s="14" t="s">
        <v>148</v>
      </c>
      <c r="C24" s="117">
        <v>5040</v>
      </c>
    </row>
    <row r="25" spans="2:3" s="111" customFormat="1" ht="12.75">
      <c r="B25" s="14" t="s">
        <v>149</v>
      </c>
      <c r="C25" s="115">
        <v>493.61</v>
      </c>
    </row>
    <row r="26" spans="2:3" s="111" customFormat="1" ht="12.75">
      <c r="B26" s="14"/>
      <c r="C26" s="117"/>
    </row>
    <row r="27" spans="2:3" s="111" customFormat="1" ht="12.75">
      <c r="B27" s="14"/>
      <c r="C27" s="119">
        <f>SUM(C22:C26)</f>
        <v>610680.09</v>
      </c>
    </row>
    <row r="28" s="111" customFormat="1" ht="12.75"/>
    <row r="29" s="111" customFormat="1" ht="12.75"/>
    <row r="30" spans="1:4" s="111" customFormat="1" ht="12.75" customHeight="1">
      <c r="A30" s="109" t="s">
        <v>150</v>
      </c>
      <c r="B30" s="110" t="s">
        <v>151</v>
      </c>
      <c r="C30" s="110"/>
      <c r="D30" s="110"/>
    </row>
    <row r="31" spans="2:4" s="111" customFormat="1" ht="12.75" customHeight="1">
      <c r="B31" s="112" t="s">
        <v>152</v>
      </c>
      <c r="C31" s="112"/>
      <c r="D31" s="112"/>
    </row>
    <row r="32" s="111" customFormat="1" ht="12.75"/>
    <row r="33" spans="1:4" s="111" customFormat="1" ht="51.75" customHeight="1">
      <c r="A33" s="109" t="s">
        <v>153</v>
      </c>
      <c r="B33" s="110" t="s">
        <v>154</v>
      </c>
      <c r="C33" s="110"/>
      <c r="D33" s="110"/>
    </row>
    <row r="34" spans="2:4" s="111" customFormat="1" ht="15.75" customHeight="1">
      <c r="B34" s="112" t="s">
        <v>155</v>
      </c>
      <c r="C34" s="112"/>
      <c r="D34" s="112"/>
    </row>
    <row r="35" s="111" customFormat="1" ht="12.75"/>
    <row r="36" spans="1:4" ht="12.75" customHeight="1">
      <c r="A36" s="109" t="s">
        <v>156</v>
      </c>
      <c r="B36" s="110" t="s">
        <v>157</v>
      </c>
      <c r="C36" s="110"/>
      <c r="D36" s="110"/>
    </row>
    <row r="37" spans="1:4" ht="44.25" customHeight="1">
      <c r="A37" s="111"/>
      <c r="B37" s="112" t="s">
        <v>158</v>
      </c>
      <c r="C37" s="112"/>
      <c r="D37" s="112"/>
    </row>
  </sheetData>
  <sheetProtection selectLockedCells="1" selectUnlockedCells="1"/>
  <mergeCells count="14">
    <mergeCell ref="B4:D4"/>
    <mergeCell ref="B5:D5"/>
    <mergeCell ref="B7:D7"/>
    <mergeCell ref="B8:D8"/>
    <mergeCell ref="B10:D10"/>
    <mergeCell ref="B11:D11"/>
    <mergeCell ref="B13:D13"/>
    <mergeCell ref="B21:D21"/>
    <mergeCell ref="B30:D30"/>
    <mergeCell ref="B31:D31"/>
    <mergeCell ref="B33:D33"/>
    <mergeCell ref="B34:D34"/>
    <mergeCell ref="B36:D36"/>
    <mergeCell ref="B37:D37"/>
  </mergeCells>
  <printOptions/>
  <pageMargins left="0.5701388888888889" right="0.24027777777777778" top="0.75" bottom="0.75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/>
  <cp:lastPrinted>2019-03-23T22:02:56Z</cp:lastPrinted>
  <dcterms:created xsi:type="dcterms:W3CDTF">1997-01-07T13:46:46Z</dcterms:created>
  <dcterms:modified xsi:type="dcterms:W3CDTF">2019-03-25T12:22:57Z</dcterms:modified>
  <cp:category/>
  <cp:version/>
  <cp:contentType/>
  <cp:contentStatus/>
  <cp:revision>1</cp:revision>
</cp:coreProperties>
</file>